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mmon\MEETING DOCUMENTS\2024\FEBRUARY 24\Budget Public Meeting\"/>
    </mc:Choice>
  </mc:AlternateContent>
  <bookViews>
    <workbookView xWindow="0" yWindow="0" windowWidth="21570" windowHeight="7545" tabRatio="598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1" l="1"/>
  <c r="H16" i="1"/>
  <c r="H8" i="1"/>
  <c r="F16" i="1"/>
  <c r="F8" i="1"/>
  <c r="P16" i="1"/>
  <c r="N16" i="1"/>
  <c r="L16" i="1"/>
  <c r="J16" i="1"/>
  <c r="D16" i="1"/>
  <c r="P8" i="1"/>
  <c r="N8" i="1"/>
  <c r="L8" i="1"/>
  <c r="J8" i="1"/>
  <c r="D8" i="1"/>
  <c r="H17" i="1" l="1"/>
  <c r="H19" i="1"/>
  <c r="F19" i="1"/>
  <c r="D19" i="1"/>
  <c r="J17" i="1"/>
  <c r="F17" i="1"/>
  <c r="L17" i="1"/>
  <c r="J19" i="1"/>
  <c r="N17" i="1"/>
  <c r="L19" i="1"/>
  <c r="N19" i="1"/>
  <c r="D17" i="1"/>
  <c r="P19" i="1" l="1"/>
</calcChain>
</file>

<file path=xl/sharedStrings.xml><?xml version="1.0" encoding="utf-8"?>
<sst xmlns="http://schemas.openxmlformats.org/spreadsheetml/2006/main" count="32" uniqueCount="29">
  <si>
    <t>FY 20-21</t>
  </si>
  <si>
    <t>Actual</t>
  </si>
  <si>
    <t>446-400 · REVENUE CONTROL</t>
  </si>
  <si>
    <t>400-401 · TAXES</t>
  </si>
  <si>
    <t>401-402 · Current Real Property Taxes</t>
  </si>
  <si>
    <t>401-411 · Delinquent Real Property Taxes</t>
  </si>
  <si>
    <t>400-664 · Interest &amp; Rents</t>
  </si>
  <si>
    <t>Total 446-400 · REVENUE CONTROL</t>
  </si>
  <si>
    <t>446-700 · EXPENDITURE CONTROL</t>
  </si>
  <si>
    <t>446-751 · Supplies</t>
  </si>
  <si>
    <t>446-800 · Other Services &amp; Charges</t>
  </si>
  <si>
    <t>800.1 · Bank Fees</t>
  </si>
  <si>
    <t>446-970 · Capital Outlay</t>
  </si>
  <si>
    <t>970.1 · Road Surfacing</t>
  </si>
  <si>
    <t>Total 446-700 · EXPENDITURE CONTROL</t>
  </si>
  <si>
    <t>FUND BALANCE CONTRIBUTION (USAGE)</t>
  </si>
  <si>
    <t>FUND BALANCE, BEGINNING OF YEAR</t>
  </si>
  <si>
    <t>FUND BALANCE, PROJECTED YEAR END</t>
  </si>
  <si>
    <t>FY 19-20</t>
  </si>
  <si>
    <t>FY 22-23</t>
  </si>
  <si>
    <t>YTD 2023-24</t>
  </si>
  <si>
    <t>Budget 23-24</t>
  </si>
  <si>
    <t>Proposed 24-25</t>
  </si>
  <si>
    <t>FY 21-22</t>
  </si>
  <si>
    <t>Nov. 30th</t>
  </si>
  <si>
    <t>Fund balance beginning of year taken from audit report 19-20, 20-21, 21-22, 22-23</t>
  </si>
  <si>
    <t>Audit has not been completed for 23-24, Fund balance beginning of the year projected</t>
  </si>
  <si>
    <t>24-25 Fund balance beginning of the year projected</t>
  </si>
  <si>
    <t xml:space="preserve">Trustee Nielsen indicated that at this time there are only 2 small apron projects planned for 24-25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</si>
</sst>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2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0" fontId="5" fillId="0" borderId="0" xfId="0" applyFont="1" applyAlignment="1">
      <alignment horizontal="center"/>
    </xf>
    <xf numFmtId="44" fontId="6" fillId="0" borderId="0" xfId="1" applyFont="1"/>
    <xf numFmtId="164" fontId="6" fillId="0" borderId="0" xfId="0" applyNumberFormat="1" applyFont="1"/>
    <xf numFmtId="44" fontId="6" fillId="0" borderId="0" xfId="1" applyFont="1" applyBorder="1"/>
    <xf numFmtId="44" fontId="6" fillId="0" borderId="1" xfId="1" applyFont="1" applyBorder="1"/>
    <xf numFmtId="49" fontId="2" fillId="2" borderId="0" xfId="0" applyNumberFormat="1" applyFont="1" applyFill="1"/>
    <xf numFmtId="44" fontId="6" fillId="2" borderId="0" xfId="1" applyFont="1" applyFill="1" applyBorder="1"/>
    <xf numFmtId="44" fontId="6" fillId="2" borderId="0" xfId="1" applyFont="1" applyFill="1"/>
    <xf numFmtId="0" fontId="2" fillId="0" borderId="0" xfId="0" applyFont="1"/>
    <xf numFmtId="44" fontId="0" fillId="0" borderId="0" xfId="1" applyFont="1"/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/>
    <xf numFmtId="49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6" fillId="3" borderId="0" xfId="0" applyNumberFormat="1" applyFont="1" applyFill="1"/>
    <xf numFmtId="44" fontId="6" fillId="3" borderId="0" xfId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44" fontId="7" fillId="3" borderId="0" xfId="1" applyFont="1" applyFill="1"/>
    <xf numFmtId="0" fontId="5" fillId="3" borderId="0" xfId="0" applyFont="1" applyFill="1" applyAlignment="1">
      <alignment horizontal="center"/>
    </xf>
    <xf numFmtId="44" fontId="6" fillId="3" borderId="0" xfId="1" applyFont="1" applyFill="1"/>
    <xf numFmtId="44" fontId="2" fillId="3" borderId="0" xfId="1" applyFont="1" applyFill="1"/>
    <xf numFmtId="44" fontId="2" fillId="0" borderId="0" xfId="1" applyFont="1" applyFill="1"/>
    <xf numFmtId="44" fontId="7" fillId="0" borderId="0" xfId="1" applyFont="1" applyFill="1"/>
    <xf numFmtId="44" fontId="8" fillId="0" borderId="0" xfId="1" applyFont="1"/>
    <xf numFmtId="44" fontId="2" fillId="4" borderId="0" xfId="1" applyFont="1" applyFill="1"/>
    <xf numFmtId="164" fontId="6" fillId="4" borderId="0" xfId="0" applyNumberFormat="1" applyFont="1" applyFill="1"/>
    <xf numFmtId="0" fontId="0" fillId="4" borderId="0" xfId="0" applyFill="1"/>
    <xf numFmtId="164" fontId="2" fillId="4" borderId="0" xfId="0" applyNumberFormat="1" applyFont="1" applyFill="1"/>
    <xf numFmtId="0" fontId="2" fillId="4" borderId="0" xfId="0" applyFont="1" applyFill="1"/>
    <xf numFmtId="44" fontId="7" fillId="4" borderId="0" xfId="1" applyFont="1" applyFill="1"/>
    <xf numFmtId="0" fontId="5" fillId="5" borderId="0" xfId="0" applyFont="1" applyFill="1" applyAlignment="1">
      <alignment horizontal="center"/>
    </xf>
    <xf numFmtId="0" fontId="0" fillId="5" borderId="0" xfId="0" applyFill="1"/>
    <xf numFmtId="44" fontId="6" fillId="5" borderId="0" xfId="1" applyFont="1" applyFill="1"/>
    <xf numFmtId="44" fontId="6" fillId="5" borderId="1" xfId="1" applyFont="1" applyFill="1" applyBorder="1"/>
    <xf numFmtId="164" fontId="6" fillId="5" borderId="0" xfId="0" applyNumberFormat="1" applyFont="1" applyFill="1"/>
    <xf numFmtId="44" fontId="6" fillId="6" borderId="0" xfId="1" applyFont="1" applyFill="1"/>
    <xf numFmtId="44" fontId="6" fillId="6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12" workbookViewId="0">
      <selection activeCell="J19" sqref="J19"/>
    </sheetView>
  </sheetViews>
  <sheetFormatPr defaultRowHeight="15" x14ac:dyDescent="0.25"/>
  <cols>
    <col min="1" max="2" width="3" style="14" customWidth="1"/>
    <col min="3" max="3" width="29.7109375" style="14" bestFit="1" customWidth="1"/>
    <col min="4" max="4" width="10.5703125" style="15" customWidth="1"/>
    <col min="5" max="5" width="2.85546875" customWidth="1"/>
    <col min="6" max="6" width="10.5703125" style="15" customWidth="1"/>
    <col min="7" max="7" width="2.85546875" customWidth="1"/>
    <col min="8" max="8" width="10.5703125" style="15" customWidth="1"/>
    <col min="9" max="9" width="2.7109375" customWidth="1"/>
    <col min="10" max="10" width="10.5703125" customWidth="1"/>
    <col min="11" max="11" width="2.7109375" customWidth="1"/>
    <col min="12" max="12" width="10.5703125" customWidth="1"/>
    <col min="13" max="13" width="2.7109375" customWidth="1"/>
    <col min="14" max="14" width="10.5703125" customWidth="1"/>
    <col min="15" max="15" width="2.7109375" customWidth="1"/>
    <col min="16" max="16" width="10.5703125" customWidth="1"/>
  </cols>
  <sheetData>
    <row r="1" spans="1:16" s="4" customFormat="1" x14ac:dyDescent="0.25">
      <c r="A1" s="1"/>
      <c r="B1" s="1"/>
      <c r="C1" s="1"/>
      <c r="D1" s="2" t="s">
        <v>18</v>
      </c>
      <c r="E1" s="20"/>
      <c r="F1" s="2" t="s">
        <v>0</v>
      </c>
      <c r="G1" s="20"/>
      <c r="H1" s="2" t="s">
        <v>23</v>
      </c>
      <c r="I1" s="25"/>
      <c r="J1" s="3" t="s">
        <v>19</v>
      </c>
      <c r="K1" s="25"/>
      <c r="L1" s="3" t="s">
        <v>20</v>
      </c>
      <c r="M1" s="25"/>
      <c r="N1" s="3" t="s">
        <v>21</v>
      </c>
      <c r="O1" s="20"/>
      <c r="P1" s="3" t="s">
        <v>22</v>
      </c>
    </row>
    <row r="2" spans="1:16" x14ac:dyDescent="0.25">
      <c r="A2" s="5"/>
      <c r="B2" s="5"/>
      <c r="C2" s="5"/>
      <c r="D2" s="2" t="s">
        <v>1</v>
      </c>
      <c r="E2" s="21"/>
      <c r="F2" s="2" t="s">
        <v>1</v>
      </c>
      <c r="G2" s="21"/>
      <c r="H2" s="2" t="s">
        <v>1</v>
      </c>
      <c r="I2" s="24"/>
      <c r="J2" s="16" t="s">
        <v>1</v>
      </c>
      <c r="K2" s="24"/>
      <c r="L2" s="17" t="s">
        <v>24</v>
      </c>
      <c r="M2" s="25"/>
      <c r="N2" s="6"/>
      <c r="O2" s="28"/>
      <c r="P2" s="40"/>
    </row>
    <row r="3" spans="1:16" x14ac:dyDescent="0.25">
      <c r="A3" s="5" t="s">
        <v>2</v>
      </c>
      <c r="B3" s="5"/>
      <c r="C3" s="5"/>
      <c r="D3" s="7"/>
      <c r="E3" s="22"/>
      <c r="F3" s="7"/>
      <c r="G3" s="22"/>
      <c r="H3" s="7"/>
      <c r="I3" s="24"/>
      <c r="J3" s="7"/>
      <c r="K3" s="24"/>
      <c r="M3" s="24"/>
      <c r="O3" s="24"/>
      <c r="P3" s="41"/>
    </row>
    <row r="4" spans="1:16" x14ac:dyDescent="0.25">
      <c r="A4" s="5"/>
      <c r="B4" s="5" t="s">
        <v>3</v>
      </c>
      <c r="C4" s="5"/>
      <c r="D4" s="7"/>
      <c r="E4" s="22"/>
      <c r="F4" s="7"/>
      <c r="G4" s="22"/>
      <c r="H4" s="7"/>
      <c r="I4" s="24"/>
      <c r="J4" s="7"/>
      <c r="K4" s="24"/>
      <c r="L4" s="7"/>
      <c r="M4" s="24"/>
      <c r="N4" s="7">
        <v>0</v>
      </c>
      <c r="O4" s="29"/>
      <c r="P4" s="42">
        <v>0</v>
      </c>
    </row>
    <row r="5" spans="1:16" x14ac:dyDescent="0.25">
      <c r="A5" s="5"/>
      <c r="B5" s="5"/>
      <c r="C5" s="5" t="s">
        <v>4</v>
      </c>
      <c r="D5" s="7">
        <v>167104.98000000001</v>
      </c>
      <c r="E5" s="22"/>
      <c r="F5" s="7">
        <v>180793.51</v>
      </c>
      <c r="G5" s="22"/>
      <c r="H5" s="7">
        <v>183983.04</v>
      </c>
      <c r="I5" s="24"/>
      <c r="J5" s="7">
        <v>196339.31</v>
      </c>
      <c r="K5" s="24"/>
      <c r="L5" s="7">
        <v>27387.43</v>
      </c>
      <c r="M5" s="24"/>
      <c r="N5" s="7">
        <v>175000</v>
      </c>
      <c r="O5" s="29"/>
      <c r="P5" s="42">
        <v>190000</v>
      </c>
    </row>
    <row r="6" spans="1:16" x14ac:dyDescent="0.25">
      <c r="A6" s="5"/>
      <c r="B6" s="5"/>
      <c r="C6" s="5" t="s">
        <v>5</v>
      </c>
      <c r="D6" s="9">
        <v>20904.330000000002</v>
      </c>
      <c r="E6" s="22"/>
      <c r="F6" s="9">
        <v>0</v>
      </c>
      <c r="G6" s="22"/>
      <c r="H6" s="9">
        <v>0</v>
      </c>
      <c r="I6" s="24"/>
      <c r="J6" s="7">
        <v>0</v>
      </c>
      <c r="K6" s="24"/>
      <c r="L6" s="7">
        <v>16.02</v>
      </c>
      <c r="M6" s="24"/>
      <c r="N6" s="7">
        <v>0</v>
      </c>
      <c r="O6" s="29"/>
      <c r="P6" s="42">
        <v>0</v>
      </c>
    </row>
    <row r="7" spans="1:16" ht="15.75" thickBot="1" x14ac:dyDescent="0.3">
      <c r="A7" s="5"/>
      <c r="B7" s="5" t="s">
        <v>6</v>
      </c>
      <c r="C7" s="5"/>
      <c r="D7" s="10">
        <v>245.36</v>
      </c>
      <c r="E7" s="22"/>
      <c r="F7" s="10">
        <v>53.43</v>
      </c>
      <c r="G7" s="22"/>
      <c r="H7" s="10">
        <v>49.2</v>
      </c>
      <c r="I7" s="24"/>
      <c r="J7" s="10">
        <v>4304.51</v>
      </c>
      <c r="K7" s="24"/>
      <c r="L7" s="10">
        <v>9789.94</v>
      </c>
      <c r="M7" s="24"/>
      <c r="N7" s="10">
        <v>1000</v>
      </c>
      <c r="O7" s="23"/>
      <c r="P7" s="43">
        <v>0</v>
      </c>
    </row>
    <row r="8" spans="1:16" x14ac:dyDescent="0.25">
      <c r="A8" s="11" t="s">
        <v>7</v>
      </c>
      <c r="B8" s="11"/>
      <c r="C8" s="11"/>
      <c r="D8" s="12">
        <f>SUM(D4:D7)</f>
        <v>188254.66999999998</v>
      </c>
      <c r="E8" s="23"/>
      <c r="F8" s="12">
        <f>SUM(F4:F7)</f>
        <v>180846.94</v>
      </c>
      <c r="G8" s="23"/>
      <c r="H8" s="12">
        <f>SUM(H4:H7)</f>
        <v>184032.24000000002</v>
      </c>
      <c r="I8" s="23"/>
      <c r="J8" s="12">
        <f t="shared" ref="J8:P8" si="0">SUM(J4:J7)</f>
        <v>200643.82</v>
      </c>
      <c r="K8" s="23"/>
      <c r="L8" s="12">
        <f t="shared" si="0"/>
        <v>37193.39</v>
      </c>
      <c r="M8" s="23"/>
      <c r="N8" s="12">
        <f t="shared" ref="N8" si="1">SUM(N4:N7)</f>
        <v>176000</v>
      </c>
      <c r="O8" s="23"/>
      <c r="P8" s="46">
        <f t="shared" si="0"/>
        <v>190000</v>
      </c>
    </row>
    <row r="9" spans="1:16" x14ac:dyDescent="0.25">
      <c r="A9" s="5"/>
      <c r="B9" s="5"/>
      <c r="C9" s="5"/>
      <c r="D9" s="7"/>
      <c r="E9" s="22"/>
      <c r="F9" s="7"/>
      <c r="G9" s="22"/>
      <c r="H9" s="7"/>
      <c r="I9" s="24"/>
      <c r="J9" s="8"/>
      <c r="K9" s="24"/>
      <c r="L9" s="8"/>
      <c r="M9" s="24"/>
      <c r="N9" s="8"/>
      <c r="O9" s="22"/>
      <c r="P9" s="44"/>
    </row>
    <row r="10" spans="1:16" x14ac:dyDescent="0.25">
      <c r="A10" s="5" t="s">
        <v>8</v>
      </c>
      <c r="B10" s="5"/>
      <c r="C10" s="5"/>
      <c r="D10" s="7"/>
      <c r="E10" s="22"/>
      <c r="F10" s="7"/>
      <c r="G10" s="22"/>
      <c r="H10" s="7"/>
      <c r="I10" s="24"/>
      <c r="J10" s="8"/>
      <c r="K10" s="24"/>
      <c r="L10" s="8"/>
      <c r="M10" s="24"/>
      <c r="N10" s="8"/>
      <c r="O10" s="22"/>
      <c r="P10" s="44"/>
    </row>
    <row r="11" spans="1:16" x14ac:dyDescent="0.25">
      <c r="A11" s="5"/>
      <c r="B11" s="5" t="s">
        <v>9</v>
      </c>
      <c r="C11" s="5"/>
      <c r="D11" s="7">
        <v>0</v>
      </c>
      <c r="E11" s="22"/>
      <c r="F11" s="7">
        <v>0</v>
      </c>
      <c r="G11" s="22"/>
      <c r="H11" s="7">
        <v>0</v>
      </c>
      <c r="I11" s="24"/>
      <c r="J11" s="7">
        <v>0</v>
      </c>
      <c r="K11" s="24"/>
      <c r="L11" s="7">
        <v>0</v>
      </c>
      <c r="M11" s="24"/>
      <c r="N11" s="7">
        <v>100</v>
      </c>
      <c r="O11" s="29"/>
      <c r="P11" s="42">
        <v>100</v>
      </c>
    </row>
    <row r="12" spans="1:16" x14ac:dyDescent="0.25">
      <c r="A12" s="5"/>
      <c r="B12" s="5" t="s">
        <v>10</v>
      </c>
      <c r="C12" s="5"/>
      <c r="D12" s="7">
        <v>0</v>
      </c>
      <c r="E12" s="22"/>
      <c r="F12" s="7">
        <v>0</v>
      </c>
      <c r="G12" s="22"/>
      <c r="H12" s="7">
        <v>0</v>
      </c>
      <c r="I12" s="24"/>
      <c r="J12" s="7">
        <v>0</v>
      </c>
      <c r="K12" s="24"/>
      <c r="L12" s="7">
        <v>0</v>
      </c>
      <c r="M12" s="24"/>
      <c r="N12" s="7">
        <v>0</v>
      </c>
      <c r="O12" s="29"/>
      <c r="P12" s="42">
        <v>0</v>
      </c>
    </row>
    <row r="13" spans="1:16" x14ac:dyDescent="0.25">
      <c r="A13" s="5"/>
      <c r="B13" s="5"/>
      <c r="C13" s="5" t="s">
        <v>11</v>
      </c>
      <c r="D13" s="9">
        <v>15</v>
      </c>
      <c r="E13" s="22"/>
      <c r="F13" s="9">
        <v>0</v>
      </c>
      <c r="G13" s="22"/>
      <c r="H13" s="9">
        <v>0</v>
      </c>
      <c r="I13" s="24"/>
      <c r="J13" s="7">
        <v>0</v>
      </c>
      <c r="K13" s="24"/>
      <c r="L13" s="7">
        <v>0</v>
      </c>
      <c r="M13" s="24"/>
      <c r="N13" s="7">
        <v>50</v>
      </c>
      <c r="O13" s="29"/>
      <c r="P13" s="42">
        <v>25</v>
      </c>
    </row>
    <row r="14" spans="1:16" x14ac:dyDescent="0.25">
      <c r="A14" s="5"/>
      <c r="B14" s="5" t="s">
        <v>12</v>
      </c>
      <c r="C14" s="5"/>
      <c r="D14" s="9">
        <v>0</v>
      </c>
      <c r="E14" s="22"/>
      <c r="F14" s="9">
        <v>0</v>
      </c>
      <c r="G14" s="22"/>
      <c r="H14" s="9">
        <v>0</v>
      </c>
      <c r="I14" s="24"/>
      <c r="J14" s="7">
        <v>0</v>
      </c>
      <c r="K14" s="24"/>
      <c r="L14" s="7">
        <v>0</v>
      </c>
      <c r="M14" s="24"/>
      <c r="N14" s="7">
        <v>0</v>
      </c>
      <c r="O14" s="29"/>
      <c r="P14" s="42">
        <v>0</v>
      </c>
    </row>
    <row r="15" spans="1:16" ht="15.75" thickBot="1" x14ac:dyDescent="0.3">
      <c r="A15" s="5"/>
      <c r="B15" s="5"/>
      <c r="C15" s="5" t="s">
        <v>13</v>
      </c>
      <c r="D15" s="10">
        <v>218113.83</v>
      </c>
      <c r="E15" s="22"/>
      <c r="F15" s="10">
        <v>142159.96</v>
      </c>
      <c r="G15" s="22"/>
      <c r="H15" s="10">
        <v>118575.2</v>
      </c>
      <c r="I15" s="24"/>
      <c r="J15" s="10">
        <v>36603.769999999997</v>
      </c>
      <c r="K15" s="24"/>
      <c r="L15" s="10">
        <v>19487.61</v>
      </c>
      <c r="M15" s="24"/>
      <c r="N15" s="10">
        <v>149850</v>
      </c>
      <c r="O15" s="23"/>
      <c r="P15" s="43">
        <v>25000</v>
      </c>
    </row>
    <row r="16" spans="1:16" x14ac:dyDescent="0.25">
      <c r="A16" s="11" t="s">
        <v>14</v>
      </c>
      <c r="B16" s="11"/>
      <c r="C16" s="11"/>
      <c r="D16" s="12">
        <f>SUM(D11:D15)</f>
        <v>218128.83</v>
      </c>
      <c r="E16" s="22"/>
      <c r="F16" s="12">
        <f>SUM(F11:F15)</f>
        <v>142159.96</v>
      </c>
      <c r="G16" s="22"/>
      <c r="H16" s="12">
        <f>SUM(H11:H15)</f>
        <v>118575.2</v>
      </c>
      <c r="I16" s="24"/>
      <c r="J16" s="13">
        <f>SUM(J11:J15)</f>
        <v>36603.769999999997</v>
      </c>
      <c r="K16" s="24"/>
      <c r="L16" s="13">
        <f>SUM(L11:L15)</f>
        <v>19487.61</v>
      </c>
      <c r="M16" s="24"/>
      <c r="N16" s="13">
        <f>SUM(N11:N15)</f>
        <v>150000</v>
      </c>
      <c r="O16" s="23"/>
      <c r="P16" s="45">
        <f>SUM(P11:P15)</f>
        <v>25125</v>
      </c>
    </row>
    <row r="17" spans="1:16" x14ac:dyDescent="0.25">
      <c r="A17" s="18" t="s">
        <v>15</v>
      </c>
      <c r="B17" s="5"/>
      <c r="C17" s="5"/>
      <c r="D17" s="34">
        <f>D8-D16</f>
        <v>-29874.160000000003</v>
      </c>
      <c r="E17" s="35"/>
      <c r="F17" s="34">
        <f>F8-F16</f>
        <v>38686.98000000001</v>
      </c>
      <c r="G17" s="35"/>
      <c r="H17" s="34">
        <f>H8-H16</f>
        <v>65457.040000000023</v>
      </c>
      <c r="I17" s="36"/>
      <c r="J17" s="34">
        <f>J8-J16</f>
        <v>164040.05000000002</v>
      </c>
      <c r="K17" s="24"/>
      <c r="L17" s="32">
        <f>L8-L16</f>
        <v>17705.78</v>
      </c>
      <c r="N17" s="31">
        <f>N8-N16</f>
        <v>26000</v>
      </c>
      <c r="O17" s="29"/>
      <c r="P17" s="31">
        <f>P8-P16</f>
        <v>164875</v>
      </c>
    </row>
    <row r="18" spans="1:16" s="14" customFormat="1" ht="11.25" x14ac:dyDescent="0.2">
      <c r="A18" s="18" t="s">
        <v>16</v>
      </c>
      <c r="B18" s="5"/>
      <c r="C18" s="5"/>
      <c r="D18" s="34">
        <v>73564</v>
      </c>
      <c r="E18" s="37"/>
      <c r="F18" s="34">
        <v>29379</v>
      </c>
      <c r="G18" s="37"/>
      <c r="H18" s="34">
        <v>68067</v>
      </c>
      <c r="I18" s="38"/>
      <c r="J18" s="34">
        <v>133524</v>
      </c>
      <c r="K18" s="26"/>
      <c r="L18" s="31">
        <v>297564</v>
      </c>
      <c r="N18" s="31">
        <v>297564</v>
      </c>
      <c r="O18" s="30"/>
      <c r="P18" s="31">
        <v>323564</v>
      </c>
    </row>
    <row r="19" spans="1:16" x14ac:dyDescent="0.25">
      <c r="A19" s="19" t="s">
        <v>17</v>
      </c>
      <c r="D19" s="39">
        <f>D18+D8-D16</f>
        <v>43689.84</v>
      </c>
      <c r="E19" s="36"/>
      <c r="F19" s="39">
        <f>F18+F8-F16</f>
        <v>68065.98000000001</v>
      </c>
      <c r="G19" s="36"/>
      <c r="H19" s="39">
        <f>H18+H8-H16</f>
        <v>133524.04000000004</v>
      </c>
      <c r="I19" s="39"/>
      <c r="J19" s="39">
        <f>J18+J8-J16</f>
        <v>297564.05</v>
      </c>
      <c r="K19" s="27"/>
      <c r="L19" s="32">
        <f t="shared" ref="L19" si="2">L18+L8-L16</f>
        <v>315269.78000000003</v>
      </c>
      <c r="M19" s="32"/>
      <c r="N19" s="32">
        <f t="shared" ref="N19" si="3">N18+N8-N16</f>
        <v>323564</v>
      </c>
      <c r="O19" s="27"/>
      <c r="P19" s="31">
        <f t="shared" ref="P19" si="4">SUM(P14:P18)</f>
        <v>538564</v>
      </c>
    </row>
    <row r="21" spans="1:16" x14ac:dyDescent="0.25">
      <c r="A21" s="14" t="s">
        <v>28</v>
      </c>
    </row>
    <row r="22" spans="1:16" x14ac:dyDescent="0.25">
      <c r="A22" s="14" t="s">
        <v>25</v>
      </c>
    </row>
    <row r="23" spans="1:16" x14ac:dyDescent="0.25">
      <c r="A23" s="14" t="s">
        <v>26</v>
      </c>
    </row>
    <row r="24" spans="1:16" x14ac:dyDescent="0.25">
      <c r="A24" s="14" t="s">
        <v>27</v>
      </c>
    </row>
    <row r="26" spans="1:16" ht="8.4499999999999993" customHeight="1" x14ac:dyDescent="0.25"/>
    <row r="31" spans="1:16" ht="7.5" customHeight="1" x14ac:dyDescent="0.25"/>
    <row r="35" spans="6:6" ht="17.45" customHeight="1" x14ac:dyDescent="0.25"/>
    <row r="36" spans="6:6" ht="11.1" customHeight="1" x14ac:dyDescent="0.25"/>
    <row r="37" spans="6:6" x14ac:dyDescent="0.25">
      <c r="F37" s="33"/>
    </row>
    <row r="38" spans="6:6" x14ac:dyDescent="0.25">
      <c r="F38" s="33"/>
    </row>
  </sheetData>
  <sheetProtection algorithmName="SHA-512" hashValue="C7PJhDRVs9x9S50ZGQ0cEv/s4/sSvvIQBFZCWqHVTMmjlvPF6q6Y9AocfOtxJxP7pteTJUlVgyN41CPYySbv7Q==" saltValue="sUKkgA4PZogChpYrfrIUnA==" spinCount="100000" sheet="1" objects="1" scenarios="1"/>
  <printOptions horizontalCentered="1" headings="1" gridLines="1"/>
  <pageMargins left="0.2" right="0.2" top="1" bottom="0.25" header="0.3" footer="0.3"/>
  <pageSetup orientation="landscape" horizontalDpi="300" verticalDpi="300" r:id="rId1"/>
  <headerFooter>
    <oddHeader xml:space="preserve">&amp;L&amp;D&amp;CCrystal Lake Township Road Fund
Proposed Budget 24-25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Marble</dc:creator>
  <cp:lastModifiedBy>Amy Ferris</cp:lastModifiedBy>
  <cp:lastPrinted>2024-01-05T21:28:52Z</cp:lastPrinted>
  <dcterms:created xsi:type="dcterms:W3CDTF">2023-01-08T23:12:33Z</dcterms:created>
  <dcterms:modified xsi:type="dcterms:W3CDTF">2024-01-18T22:00:04Z</dcterms:modified>
</cp:coreProperties>
</file>